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41ca\Documents\Bandon Crossings Golf Course\Cypress Room and Weddings\wine and beer lists\Wines and Beers at Bandon Crossings\"/>
    </mc:Choice>
  </mc:AlternateContent>
  <xr:revisionPtr revIDLastSave="0" documentId="13_ncr:1_{04D1685A-D8B7-44DB-AEFD-ACA681C6B8BE}" xr6:coauthVersionLast="47" xr6:coauthVersionMax="47" xr10:uidLastSave="{00000000-0000-0000-0000-000000000000}"/>
  <bookViews>
    <workbookView xWindow="67020" yWindow="9075" windowWidth="12225" windowHeight="12075" xr2:uid="{CA6BE30A-3976-4E47-95C5-07DA05627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E87" i="1"/>
  <c r="E86" i="1"/>
  <c r="E84" i="1"/>
  <c r="E83" i="1"/>
  <c r="E82" i="1"/>
  <c r="E77" i="1"/>
  <c r="E75" i="1"/>
  <c r="E73" i="1"/>
  <c r="E72" i="1"/>
  <c r="E71" i="1"/>
  <c r="E69" i="1"/>
  <c r="C66" i="1"/>
  <c r="G59" i="1"/>
  <c r="G58" i="1"/>
  <c r="G57" i="1"/>
  <c r="G56" i="1"/>
  <c r="G55" i="1"/>
  <c r="G54" i="1"/>
  <c r="G53" i="1"/>
  <c r="G51" i="1"/>
  <c r="G50" i="1"/>
  <c r="G49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0" i="1"/>
  <c r="F28" i="1"/>
  <c r="G21" i="1"/>
  <c r="G20" i="1"/>
  <c r="G19" i="1"/>
  <c r="G18" i="1"/>
  <c r="D16" i="1"/>
  <c r="C16" i="1"/>
  <c r="E89" i="1" l="1"/>
  <c r="G61" i="1"/>
  <c r="G25" i="1"/>
  <c r="F91" i="1" l="1"/>
  <c r="F92" i="1" s="1"/>
  <c r="F93" i="1" s="1"/>
</calcChain>
</file>

<file path=xl/sharedStrings.xml><?xml version="1.0" encoding="utf-8"?>
<sst xmlns="http://schemas.openxmlformats.org/spreadsheetml/2006/main" count="102" uniqueCount="90">
  <si>
    <t>Bandon Crossings Events - Beer and Wine Order Form</t>
  </si>
  <si>
    <t>Your Event:</t>
  </si>
  <si>
    <t xml:space="preserve">Event Date: </t>
  </si>
  <si>
    <t>Some things to keep in mind when preparing an order for beverages:</t>
  </si>
  <si>
    <t>Your guests will be there for several hours.</t>
  </si>
  <si>
    <t xml:space="preserve">Alcohol should be limited to 1 drink per person per hour. </t>
  </si>
  <si>
    <t>Some will prefer beer, and some wine, and some non-alcoholic. You will need to make estimates.</t>
  </si>
  <si>
    <t>Fill in the number of servings in the green blocks below to calculate the amounts you will need</t>
  </si>
  <si>
    <t>Fill in the yellow blocks to place your order</t>
  </si>
  <si>
    <t>Water and Non-alcoholic drinks</t>
  </si>
  <si>
    <t>Pitchers of Iced water are complementary</t>
  </si>
  <si>
    <t xml:space="preserve">We offer pitchers of tea and juices by the gallon for events. Use the tool below to estimate the number of gallons of each drink to place your order. </t>
  </si>
  <si>
    <t>Base your order on  serving size:</t>
  </si>
  <si>
    <t>5 oz</t>
  </si>
  <si>
    <t>8 oz</t>
  </si>
  <si>
    <t>total servings desired</t>
  </si>
  <si>
    <t>gallons needed</t>
  </si>
  <si>
    <t>Soft drinks available by gallon</t>
  </si>
  <si>
    <t>Price each gallon</t>
  </si>
  <si>
    <t>Number ordered</t>
  </si>
  <si>
    <t>total item price</t>
  </si>
  <si>
    <t>Lemonade</t>
  </si>
  <si>
    <t>Iced Tea</t>
  </si>
  <si>
    <t>Orange Juice (can be used for Mimosas)</t>
  </si>
  <si>
    <t>Cranberry Juice (can be used for Mimosas)</t>
  </si>
  <si>
    <t>Individual Assorted Canned sodas</t>
  </si>
  <si>
    <t>each</t>
  </si>
  <si>
    <t>Total Non-Alcoholic Drink Order:</t>
  </si>
  <si>
    <t>Wine Caclulations</t>
  </si>
  <si>
    <t>Desired #  Servings</t>
  </si>
  <si>
    <t>bottles needed</t>
  </si>
  <si>
    <t>6 servings per bottle</t>
  </si>
  <si>
    <t xml:space="preserve">Wine Order </t>
  </si>
  <si>
    <t>QTY</t>
  </si>
  <si>
    <t>Corkage fee/bottle</t>
  </si>
  <si>
    <t>Canyon Road</t>
  </si>
  <si>
    <t>Cabernet Sauvignon</t>
  </si>
  <si>
    <t>Chardonnay</t>
  </si>
  <si>
    <t>Merlot</t>
  </si>
  <si>
    <t>Moscato</t>
  </si>
  <si>
    <t>Pinot Grigio</t>
  </si>
  <si>
    <t>White Zinfandel</t>
  </si>
  <si>
    <t>Pinot Noir</t>
  </si>
  <si>
    <t>Case of 6</t>
  </si>
  <si>
    <t>Sauvignon Blanc</t>
  </si>
  <si>
    <t>Proverb Wines</t>
  </si>
  <si>
    <t>Rose</t>
  </si>
  <si>
    <t>Drumheller</t>
  </si>
  <si>
    <t>Sparkling</t>
  </si>
  <si>
    <t>Campo Viejo Cava Brut RSV SS</t>
  </si>
  <si>
    <t>J. Roget Brut</t>
  </si>
  <si>
    <t>Wycliff Brut Champagne</t>
  </si>
  <si>
    <t>Andre Extra Dry Champagne</t>
  </si>
  <si>
    <t>Andre pink Champagne Blush</t>
  </si>
  <si>
    <t>La Marca Prosecco Extra Dry</t>
  </si>
  <si>
    <t>La Marca Prosecco Rose</t>
  </si>
  <si>
    <t>total wine order:</t>
  </si>
  <si>
    <t>Draft Beer Caclulations</t>
  </si>
  <si>
    <t>1/6 keg</t>
  </si>
  <si>
    <t>Draft Beer Servings (12 oz. Portion)</t>
  </si>
  <si>
    <t xml:space="preserve">desired servings </t>
  </si>
  <si>
    <t>number kegs required</t>
  </si>
  <si>
    <t>Draft Beer Order</t>
  </si>
  <si>
    <t>"corkage fee"</t>
  </si>
  <si>
    <t>Arch Rock -Gold Beach</t>
  </si>
  <si>
    <t>Gold Beach lager</t>
  </si>
  <si>
    <t xml:space="preserve">Pistol River Pale </t>
  </si>
  <si>
    <t xml:space="preserve">Porter </t>
  </si>
  <si>
    <t>Ninkasi - Eugene</t>
  </si>
  <si>
    <t xml:space="preserve">Prismatic Juicy IPA </t>
  </si>
  <si>
    <t>Fort George Brewing - Astoria</t>
  </si>
  <si>
    <t>Cavatica Stout</t>
  </si>
  <si>
    <t xml:space="preserve">City of Dreams IPA </t>
  </si>
  <si>
    <t xml:space="preserve">Vortex IPA </t>
  </si>
  <si>
    <t>Bottled Beers</t>
  </si>
  <si>
    <t>Seltzers</t>
  </si>
  <si>
    <t>Total Beer order:</t>
  </si>
  <si>
    <t>Subtotal Beverage order:</t>
  </si>
  <si>
    <t>Service fee (20%)</t>
  </si>
  <si>
    <t>Total Beverage Order</t>
  </si>
  <si>
    <t>Please pay this amount 30 days in advance of the event</t>
  </si>
  <si>
    <t xml:space="preserve">Notes: </t>
  </si>
  <si>
    <t xml:space="preserve">Two beers can be on tap at the same time. Order enough for your event.  </t>
  </si>
  <si>
    <t>You can get a partial credit for Unopened beer Kegs. Opened kegs cannot be taken away.</t>
  </si>
  <si>
    <t xml:space="preserve">Unopened bottles of wine may be taken with you at the end of the event. </t>
  </si>
  <si>
    <t>Prices effective as of 4/3/24</t>
  </si>
  <si>
    <t>Good Life</t>
  </si>
  <si>
    <t>Sweet A's Pacific Ale</t>
  </si>
  <si>
    <t>Buoy</t>
  </si>
  <si>
    <t>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</si>
</sst>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valanche"/>
    </font>
    <font>
      <b/>
      <sz val="12"/>
      <color theme="1"/>
      <name val="Avalanche"/>
    </font>
    <font>
      <sz val="12"/>
      <color theme="1"/>
      <name val="Aptos"/>
      <family val="2"/>
    </font>
    <font>
      <b/>
      <sz val="10"/>
      <color theme="1"/>
      <name val="Avalanche"/>
    </font>
    <font>
      <sz val="10"/>
      <color rgb="FF000000"/>
      <name val="Avalanche"/>
    </font>
    <font>
      <b/>
      <sz val="10"/>
      <color rgb="FF000000"/>
      <name val="Avalanche"/>
    </font>
    <font>
      <i/>
      <sz val="10"/>
      <color theme="1"/>
      <name val="Avalanche"/>
    </font>
    <font>
      <sz val="9"/>
      <color theme="1"/>
      <name val="Avalanche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wrapText="1"/>
    </xf>
    <xf numFmtId="0" fontId="5" fillId="2" borderId="0" xfId="0" applyFont="1" applyFill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3" borderId="3" xfId="0" applyFont="1" applyFill="1" applyBorder="1"/>
    <xf numFmtId="6" fontId="2" fillId="0" borderId="4" xfId="0" applyNumberFormat="1" applyFont="1" applyBorder="1"/>
    <xf numFmtId="0" fontId="2" fillId="0" borderId="5" xfId="0" applyFont="1" applyBorder="1"/>
    <xf numFmtId="0" fontId="2" fillId="3" borderId="0" xfId="0" applyFont="1" applyFill="1"/>
    <xf numFmtId="6" fontId="2" fillId="0" borderId="6" xfId="0" applyNumberFormat="1" applyFont="1" applyBorder="1"/>
    <xf numFmtId="0" fontId="2" fillId="0" borderId="7" xfId="0" applyFont="1" applyBorder="1"/>
    <xf numFmtId="0" fontId="2" fillId="3" borderId="1" xfId="0" applyFont="1" applyFill="1" applyBorder="1"/>
    <xf numFmtId="6" fontId="2" fillId="0" borderId="8" xfId="0" applyNumberFormat="1" applyFont="1" applyBorder="1"/>
    <xf numFmtId="0" fontId="2" fillId="0" borderId="0" xfId="0" applyFont="1" applyAlignment="1">
      <alignment horizontal="right"/>
    </xf>
    <xf numFmtId="6" fontId="2" fillId="0" borderId="0" xfId="0" applyNumberFormat="1" applyFont="1"/>
    <xf numFmtId="6" fontId="2" fillId="0" borderId="0" xfId="0" applyNumberFormat="1" applyFont="1" applyAlignment="1">
      <alignment horizontal="right"/>
    </xf>
    <xf numFmtId="164" fontId="2" fillId="0" borderId="0" xfId="0" applyNumberFormat="1" applyFont="1"/>
    <xf numFmtId="1" fontId="2" fillId="3" borderId="0" xfId="0" applyNumberFormat="1" applyFont="1" applyFill="1"/>
    <xf numFmtId="44" fontId="2" fillId="0" borderId="0" xfId="1" applyFont="1"/>
    <xf numFmtId="164" fontId="2" fillId="0" borderId="0" xfId="0" applyNumberFormat="1" applyFont="1" applyAlignment="1">
      <alignment horizontal="left" wrapText="1"/>
    </xf>
    <xf numFmtId="0" fontId="5" fillId="4" borderId="0" xfId="0" applyFont="1" applyFill="1"/>
    <xf numFmtId="0" fontId="2" fillId="4" borderId="0" xfId="0" applyFont="1" applyFill="1"/>
    <xf numFmtId="0" fontId="5" fillId="0" borderId="9" xfId="0" applyFont="1" applyBorder="1"/>
    <xf numFmtId="0" fontId="2" fillId="0" borderId="10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164" fontId="2" fillId="0" borderId="13" xfId="0" applyNumberFormat="1" applyFont="1" applyBorder="1"/>
    <xf numFmtId="0" fontId="5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2" fillId="0" borderId="12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/>
    </xf>
    <xf numFmtId="0" fontId="8" fillId="0" borderId="0" xfId="0" applyFont="1"/>
    <xf numFmtId="0" fontId="8" fillId="3" borderId="0" xfId="0" applyFont="1" applyFill="1"/>
    <xf numFmtId="0" fontId="5" fillId="0" borderId="14" xfId="0" applyFont="1" applyBorder="1" applyAlignment="1">
      <alignment horizontal="right"/>
    </xf>
    <xf numFmtId="0" fontId="2" fillId="0" borderId="15" xfId="0" applyFont="1" applyBorder="1"/>
    <xf numFmtId="164" fontId="2" fillId="0" borderId="16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5" fillId="2" borderId="6" xfId="0" applyFont="1" applyFill="1" applyBorder="1"/>
    <xf numFmtId="0" fontId="5" fillId="0" borderId="8" xfId="0" applyFont="1" applyBorder="1"/>
    <xf numFmtId="1" fontId="2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6" fontId="2" fillId="0" borderId="0" xfId="0" applyNumberFormat="1" applyFont="1" applyAlignment="1">
      <alignment wrapText="1"/>
    </xf>
    <xf numFmtId="0" fontId="5" fillId="0" borderId="17" xfId="0" applyFont="1" applyBorder="1" applyAlignment="1">
      <alignment horizontal="right"/>
    </xf>
    <xf numFmtId="0" fontId="5" fillId="0" borderId="18" xfId="0" applyFont="1" applyBorder="1"/>
    <xf numFmtId="0" fontId="2" fillId="0" borderId="18" xfId="0" applyFont="1" applyBorder="1"/>
    <xf numFmtId="6" fontId="5" fillId="0" borderId="19" xfId="0" applyNumberFormat="1" applyFont="1" applyBorder="1"/>
    <xf numFmtId="0" fontId="9" fillId="0" borderId="0" xfId="0" applyFont="1"/>
    <xf numFmtId="0" fontId="2" fillId="0" borderId="0" xfId="0" applyFont="1" applyAlignment="1"/>
    <xf numFmtId="0" fontId="0" fillId="0" borderId="0" xfId="0" applyAlignme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6" fillId="0" borderId="12" xfId="0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/>
    </xf>
    <xf numFmtId="0" fontId="2" fillId="0" borderId="15" xfId="0" applyFont="1" applyFill="1" applyBorder="1"/>
    <xf numFmtId="164" fontId="2" fillId="0" borderId="16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74DC-18B1-42C1-BB06-4F6A70E299F3}">
  <dimension ref="A1:H102"/>
  <sheetViews>
    <sheetView tabSelected="1" topLeftCell="A67" workbookViewId="0">
      <selection activeCell="B68" sqref="B68:E89"/>
    </sheetView>
  </sheetViews>
  <sheetFormatPr defaultRowHeight="14.4" x14ac:dyDescent="0.55000000000000004"/>
  <cols>
    <col min="1" max="1" width="4.20703125" customWidth="1"/>
    <col min="2" max="2" width="22.3125" customWidth="1"/>
    <col min="8" max="8" width="14.7890625" customWidth="1"/>
  </cols>
  <sheetData>
    <row r="1" spans="1:8" ht="15.3" x14ac:dyDescent="0.55000000000000004">
      <c r="A1" s="1"/>
      <c r="B1" s="2" t="s">
        <v>0</v>
      </c>
      <c r="C1" s="1"/>
      <c r="D1" s="1"/>
      <c r="E1" s="1"/>
      <c r="F1" s="1"/>
      <c r="G1" s="1"/>
      <c r="H1" s="1"/>
    </row>
    <row r="2" spans="1:8" ht="19.8" customHeight="1" x14ac:dyDescent="0.55000000000000004">
      <c r="A2" s="1"/>
      <c r="B2" s="3" t="s">
        <v>1</v>
      </c>
      <c r="C2" s="3"/>
      <c r="D2" s="3"/>
      <c r="E2" s="3"/>
      <c r="F2" s="1" t="s">
        <v>2</v>
      </c>
      <c r="G2" s="4"/>
      <c r="H2" s="4"/>
    </row>
    <row r="3" spans="1:8" x14ac:dyDescent="0.55000000000000004">
      <c r="A3" s="1"/>
      <c r="B3" s="1"/>
      <c r="C3" s="1"/>
      <c r="D3" s="1"/>
      <c r="E3" s="1"/>
      <c r="F3" s="1"/>
      <c r="G3" s="1"/>
      <c r="H3" s="1"/>
    </row>
    <row r="4" spans="1:8" x14ac:dyDescent="0.55000000000000004">
      <c r="A4" s="1"/>
      <c r="B4" s="1" t="s">
        <v>3</v>
      </c>
      <c r="C4" s="1"/>
      <c r="D4" s="1"/>
      <c r="E4" s="1"/>
      <c r="F4" s="1"/>
      <c r="G4" s="1"/>
      <c r="H4" s="1"/>
    </row>
    <row r="5" spans="1:8" ht="13.5" customHeight="1" x14ac:dyDescent="0.55000000000000004">
      <c r="A5" s="1"/>
      <c r="B5" s="1" t="s">
        <v>4</v>
      </c>
      <c r="C5" s="1"/>
      <c r="D5" s="1"/>
      <c r="E5" s="1"/>
      <c r="F5" s="1"/>
      <c r="G5" s="1"/>
      <c r="H5" s="1"/>
    </row>
    <row r="6" spans="1:8" ht="15.6" x14ac:dyDescent="0.55000000000000004">
      <c r="A6" s="1"/>
      <c r="B6" s="1" t="s">
        <v>5</v>
      </c>
      <c r="C6" s="1"/>
      <c r="D6" s="1"/>
      <c r="E6" s="1"/>
      <c r="F6" s="1"/>
      <c r="G6" s="1"/>
      <c r="H6" s="5"/>
    </row>
    <row r="7" spans="1:8" s="69" customFormat="1" x14ac:dyDescent="0.55000000000000004">
      <c r="A7" s="68"/>
      <c r="B7" s="68" t="s">
        <v>6</v>
      </c>
      <c r="C7" s="68"/>
      <c r="D7" s="68"/>
      <c r="E7" s="68"/>
      <c r="F7" s="68"/>
      <c r="G7" s="68"/>
      <c r="H7" s="68"/>
    </row>
    <row r="8" spans="1:8" s="69" customFormat="1" x14ac:dyDescent="0.55000000000000004">
      <c r="A8" s="68"/>
      <c r="B8" s="70" t="s">
        <v>7</v>
      </c>
      <c r="C8" s="70"/>
      <c r="D8" s="70"/>
      <c r="E8" s="70"/>
      <c r="F8" s="70"/>
      <c r="G8" s="70"/>
      <c r="H8" s="70"/>
    </row>
    <row r="9" spans="1:8" s="69" customFormat="1" x14ac:dyDescent="0.55000000000000004">
      <c r="A9" s="68"/>
      <c r="B9" s="71" t="s">
        <v>8</v>
      </c>
      <c r="C9" s="71"/>
      <c r="D9" s="71"/>
      <c r="E9" s="71"/>
      <c r="F9" s="71"/>
      <c r="G9" s="71"/>
      <c r="H9" s="68"/>
    </row>
    <row r="10" spans="1:8" x14ac:dyDescent="0.55000000000000004">
      <c r="A10" s="1"/>
      <c r="B10" s="6"/>
      <c r="C10" s="6"/>
      <c r="D10" s="6"/>
      <c r="E10" s="6"/>
      <c r="F10" s="6"/>
      <c r="G10" s="6"/>
      <c r="H10" s="1"/>
    </row>
    <row r="11" spans="1:8" x14ac:dyDescent="0.55000000000000004">
      <c r="A11" s="1"/>
      <c r="B11" s="7" t="s">
        <v>9</v>
      </c>
      <c r="C11" s="7"/>
      <c r="D11" s="7"/>
      <c r="E11" s="1"/>
      <c r="F11" s="1"/>
      <c r="G11" s="1"/>
      <c r="H11" s="1"/>
    </row>
    <row r="12" spans="1:8" x14ac:dyDescent="0.55000000000000004">
      <c r="A12" s="1"/>
      <c r="B12" s="1" t="s">
        <v>10</v>
      </c>
      <c r="C12" s="8"/>
      <c r="D12" s="8"/>
      <c r="E12" s="1"/>
      <c r="F12" s="1"/>
      <c r="G12" s="1"/>
      <c r="H12" s="1"/>
    </row>
    <row r="13" spans="1:8" ht="29.7" customHeight="1" x14ac:dyDescent="0.55000000000000004">
      <c r="A13" s="1"/>
      <c r="B13" s="73" t="s">
        <v>11</v>
      </c>
      <c r="C13" s="74"/>
      <c r="D13" s="74"/>
      <c r="E13" s="74"/>
      <c r="F13" s="74"/>
      <c r="G13" s="75"/>
      <c r="H13" s="8"/>
    </row>
    <row r="14" spans="1:8" ht="26.7" customHeight="1" x14ac:dyDescent="0.55000000000000004">
      <c r="A14" s="1"/>
      <c r="B14" s="9" t="s">
        <v>12</v>
      </c>
      <c r="C14" s="10" t="s">
        <v>13</v>
      </c>
      <c r="D14" s="10" t="s">
        <v>14</v>
      </c>
      <c r="E14" s="8"/>
      <c r="F14" s="8"/>
      <c r="G14" s="11"/>
      <c r="H14" s="8"/>
    </row>
    <row r="15" spans="1:8" ht="18.3" customHeight="1" x14ac:dyDescent="0.55000000000000004">
      <c r="A15" s="1"/>
      <c r="B15" s="9" t="s">
        <v>15</v>
      </c>
      <c r="C15" s="12"/>
      <c r="D15" s="12"/>
      <c r="E15" s="6"/>
      <c r="F15" s="6"/>
      <c r="G15" s="13"/>
      <c r="H15" s="6"/>
    </row>
    <row r="16" spans="1:8" x14ac:dyDescent="0.55000000000000004">
      <c r="A16" s="1"/>
      <c r="B16" s="14" t="s">
        <v>16</v>
      </c>
      <c r="C16" s="4">
        <f>ROUNDUP(C15/25,0)</f>
        <v>0</v>
      </c>
      <c r="D16" s="4">
        <f>ROUNDUP(D15/16,0)</f>
        <v>0</v>
      </c>
      <c r="E16" s="15"/>
      <c r="F16" s="15"/>
      <c r="G16" s="16"/>
      <c r="H16" s="6"/>
    </row>
    <row r="17" spans="1:8" ht="37.799999999999997" x14ac:dyDescent="0.55000000000000004">
      <c r="A17" s="1"/>
      <c r="B17" s="1" t="s">
        <v>17</v>
      </c>
      <c r="C17" s="8"/>
      <c r="D17" s="8"/>
      <c r="E17" s="8" t="s">
        <v>18</v>
      </c>
      <c r="F17" s="8" t="s">
        <v>19</v>
      </c>
      <c r="G17" s="8" t="s">
        <v>20</v>
      </c>
      <c r="H17" s="8"/>
    </row>
    <row r="18" spans="1:8" x14ac:dyDescent="0.55000000000000004">
      <c r="A18" s="1"/>
      <c r="B18" s="17" t="s">
        <v>21</v>
      </c>
      <c r="C18" s="18"/>
      <c r="D18" s="18"/>
      <c r="E18" s="19">
        <v>18</v>
      </c>
      <c r="F18" s="20"/>
      <c r="G18" s="21">
        <f>E18*F18</f>
        <v>0</v>
      </c>
      <c r="H18" s="1"/>
    </row>
    <row r="19" spans="1:8" x14ac:dyDescent="0.55000000000000004">
      <c r="A19" s="1"/>
      <c r="B19" s="22" t="s">
        <v>22</v>
      </c>
      <c r="C19" s="7"/>
      <c r="D19" s="7"/>
      <c r="E19" s="1">
        <v>18</v>
      </c>
      <c r="F19" s="23"/>
      <c r="G19" s="24">
        <f>E19*F19</f>
        <v>0</v>
      </c>
      <c r="H19" s="1"/>
    </row>
    <row r="20" spans="1:8" x14ac:dyDescent="0.55000000000000004">
      <c r="A20" s="1"/>
      <c r="B20" s="22" t="s">
        <v>23</v>
      </c>
      <c r="C20" s="7"/>
      <c r="D20" s="7"/>
      <c r="E20" s="1">
        <v>22</v>
      </c>
      <c r="F20" s="23"/>
      <c r="G20" s="24">
        <f>E20*F20</f>
        <v>0</v>
      </c>
      <c r="H20" s="1"/>
    </row>
    <row r="21" spans="1:8" x14ac:dyDescent="0.55000000000000004">
      <c r="A21" s="1"/>
      <c r="B21" s="25" t="s">
        <v>24</v>
      </c>
      <c r="C21" s="4"/>
      <c r="D21" s="4"/>
      <c r="E21" s="4">
        <v>22</v>
      </c>
      <c r="F21" s="26"/>
      <c r="G21" s="27">
        <f>E21*F21</f>
        <v>0</v>
      </c>
      <c r="H21" s="28"/>
    </row>
    <row r="22" spans="1:8" x14ac:dyDescent="0.55000000000000004">
      <c r="A22" s="1"/>
      <c r="B22" s="1"/>
      <c r="C22" s="1"/>
      <c r="D22" s="1"/>
      <c r="E22" s="29"/>
      <c r="F22" s="1"/>
      <c r="G22" s="29"/>
      <c r="H22" s="30"/>
    </row>
    <row r="23" spans="1:8" x14ac:dyDescent="0.55000000000000004">
      <c r="A23" s="1"/>
      <c r="B23" s="1" t="s">
        <v>25</v>
      </c>
      <c r="C23" s="1"/>
      <c r="D23" s="1" t="s">
        <v>26</v>
      </c>
      <c r="E23" s="31">
        <v>4</v>
      </c>
      <c r="F23" s="32"/>
      <c r="G23" s="31">
        <v>0</v>
      </c>
      <c r="H23" s="1"/>
    </row>
    <row r="24" spans="1:8" x14ac:dyDescent="0.55000000000000004">
      <c r="A24" s="1"/>
      <c r="B24" s="1"/>
      <c r="C24" s="1"/>
      <c r="D24" s="1"/>
      <c r="E24" s="33"/>
      <c r="F24" s="29"/>
      <c r="G24" s="31"/>
      <c r="H24" s="1"/>
    </row>
    <row r="25" spans="1:8" x14ac:dyDescent="0.55000000000000004">
      <c r="A25" s="1"/>
      <c r="B25" s="72" t="s">
        <v>27</v>
      </c>
      <c r="C25" s="1"/>
      <c r="D25" s="1"/>
      <c r="E25" s="1"/>
      <c r="F25" s="1"/>
      <c r="G25" s="29">
        <f>SUM(G18:G23)</f>
        <v>0</v>
      </c>
      <c r="H25" s="1"/>
    </row>
    <row r="26" spans="1:8" x14ac:dyDescent="0.55000000000000004">
      <c r="A26" s="1"/>
      <c r="B26" s="1"/>
      <c r="C26" s="1"/>
      <c r="D26" s="1"/>
      <c r="E26" s="1"/>
      <c r="F26" s="1"/>
      <c r="G26" s="1"/>
      <c r="H26" s="1"/>
    </row>
    <row r="27" spans="1:8" x14ac:dyDescent="0.55000000000000004">
      <c r="A27" s="1"/>
      <c r="B27" s="7" t="s">
        <v>28</v>
      </c>
      <c r="C27" s="1"/>
      <c r="D27" s="7" t="s">
        <v>29</v>
      </c>
      <c r="E27" s="1"/>
      <c r="F27" s="34" t="s">
        <v>30</v>
      </c>
      <c r="G27" s="34"/>
      <c r="H27" s="1"/>
    </row>
    <row r="28" spans="1:8" ht="14.7" thickBot="1" x14ac:dyDescent="0.6">
      <c r="A28" s="1"/>
      <c r="B28" s="1" t="s">
        <v>31</v>
      </c>
      <c r="C28" s="35"/>
      <c r="D28" s="12"/>
      <c r="E28" s="1"/>
      <c r="F28" s="36">
        <f>ROUNDUP(D28/6,0)</f>
        <v>0</v>
      </c>
      <c r="G28" s="1"/>
      <c r="H28" s="1"/>
    </row>
    <row r="29" spans="1:8" x14ac:dyDescent="0.55000000000000004">
      <c r="A29" s="1"/>
      <c r="B29" s="37" t="s">
        <v>32</v>
      </c>
      <c r="C29" s="38"/>
      <c r="D29" s="38"/>
      <c r="E29" s="38"/>
      <c r="F29" s="38" t="s">
        <v>33</v>
      </c>
      <c r="G29" s="39"/>
      <c r="H29" s="1"/>
    </row>
    <row r="30" spans="1:8" x14ac:dyDescent="0.55000000000000004">
      <c r="A30" s="1"/>
      <c r="B30" s="40" t="s">
        <v>34</v>
      </c>
      <c r="C30" s="7"/>
      <c r="D30" s="7"/>
      <c r="E30" s="1">
        <v>14</v>
      </c>
      <c r="F30" s="23"/>
      <c r="G30" s="41">
        <f>E30*F30</f>
        <v>0</v>
      </c>
      <c r="H30" s="1"/>
    </row>
    <row r="31" spans="1:8" x14ac:dyDescent="0.55000000000000004">
      <c r="A31" s="1"/>
      <c r="B31" s="42" t="s">
        <v>35</v>
      </c>
      <c r="C31" s="1"/>
      <c r="D31" s="7"/>
      <c r="E31" s="1"/>
      <c r="F31" s="1"/>
      <c r="G31" s="43"/>
      <c r="H31" s="1"/>
    </row>
    <row r="32" spans="1:8" x14ac:dyDescent="0.55000000000000004">
      <c r="A32" s="1"/>
      <c r="B32" s="44" t="s">
        <v>36</v>
      </c>
      <c r="C32" s="1"/>
      <c r="D32" s="7"/>
      <c r="E32" s="1">
        <v>22</v>
      </c>
      <c r="F32" s="23"/>
      <c r="G32" s="41">
        <f>E32*F32</f>
        <v>0</v>
      </c>
      <c r="H32" s="1"/>
    </row>
    <row r="33" spans="1:8" x14ac:dyDescent="0.55000000000000004">
      <c r="A33" s="1"/>
      <c r="B33" s="45" t="s">
        <v>37</v>
      </c>
      <c r="C33" s="1"/>
      <c r="D33" s="7"/>
      <c r="E33" s="1">
        <v>22</v>
      </c>
      <c r="F33" s="23"/>
      <c r="G33" s="41">
        <f t="shared" ref="G33:G34" si="0">E33*F33</f>
        <v>0</v>
      </c>
      <c r="H33" s="1"/>
    </row>
    <row r="34" spans="1:8" x14ac:dyDescent="0.55000000000000004">
      <c r="A34" s="1"/>
      <c r="B34" s="45" t="s">
        <v>38</v>
      </c>
      <c r="C34" s="1"/>
      <c r="D34" s="7"/>
      <c r="E34" s="1">
        <v>22</v>
      </c>
      <c r="F34" s="23"/>
      <c r="G34" s="41">
        <f t="shared" si="0"/>
        <v>0</v>
      </c>
      <c r="H34" s="1"/>
    </row>
    <row r="35" spans="1:8" x14ac:dyDescent="0.55000000000000004">
      <c r="A35" s="1"/>
      <c r="B35" s="45" t="s">
        <v>39</v>
      </c>
      <c r="C35" s="1"/>
      <c r="D35" s="7"/>
      <c r="E35" s="1">
        <v>22</v>
      </c>
      <c r="F35" s="23"/>
      <c r="G35" s="41">
        <f>E35*F35</f>
        <v>0</v>
      </c>
      <c r="H35" s="1"/>
    </row>
    <row r="36" spans="1:8" x14ac:dyDescent="0.55000000000000004">
      <c r="A36" s="1"/>
      <c r="B36" s="45" t="s">
        <v>40</v>
      </c>
      <c r="C36" s="1"/>
      <c r="D36" s="7"/>
      <c r="E36" s="1">
        <v>22</v>
      </c>
      <c r="F36" s="23"/>
      <c r="G36" s="41">
        <f>E36*F36</f>
        <v>0</v>
      </c>
      <c r="H36" s="1"/>
    </row>
    <row r="37" spans="1:8" x14ac:dyDescent="0.55000000000000004">
      <c r="A37" s="1"/>
      <c r="B37" s="45" t="s">
        <v>41</v>
      </c>
      <c r="C37" s="1"/>
      <c r="D37" s="7"/>
      <c r="E37" s="1">
        <v>22</v>
      </c>
      <c r="F37" s="23"/>
      <c r="G37" s="41">
        <f>E37*F37</f>
        <v>0</v>
      </c>
      <c r="H37" s="1"/>
    </row>
    <row r="38" spans="1:8" x14ac:dyDescent="0.55000000000000004">
      <c r="A38" s="1"/>
      <c r="B38" s="45" t="s">
        <v>42</v>
      </c>
      <c r="C38" s="1" t="s">
        <v>43</v>
      </c>
      <c r="D38" s="7"/>
      <c r="E38" s="1">
        <v>141</v>
      </c>
      <c r="F38" s="23"/>
      <c r="G38" s="41">
        <f>E38*F38</f>
        <v>0</v>
      </c>
      <c r="H38" s="1"/>
    </row>
    <row r="39" spans="1:8" x14ac:dyDescent="0.55000000000000004">
      <c r="A39" s="1"/>
      <c r="B39" s="45" t="s">
        <v>44</v>
      </c>
      <c r="C39" s="1" t="s">
        <v>43</v>
      </c>
      <c r="D39" s="7"/>
      <c r="E39" s="1">
        <v>141</v>
      </c>
      <c r="F39" s="23"/>
      <c r="G39" s="41">
        <f>E39*F39</f>
        <v>0</v>
      </c>
      <c r="H39" s="1"/>
    </row>
    <row r="40" spans="1:8" x14ac:dyDescent="0.55000000000000004">
      <c r="A40" s="1"/>
      <c r="B40" s="42" t="s">
        <v>45</v>
      </c>
      <c r="C40" s="1"/>
      <c r="D40" s="1"/>
      <c r="E40" s="1"/>
      <c r="F40" s="1"/>
      <c r="G40" s="41"/>
      <c r="H40" s="1"/>
    </row>
    <row r="41" spans="1:8" ht="17.399999999999999" customHeight="1" x14ac:dyDescent="0.55000000000000004">
      <c r="A41" s="1"/>
      <c r="B41" s="46" t="s">
        <v>36</v>
      </c>
      <c r="C41" s="1"/>
      <c r="D41" s="1"/>
      <c r="E41" s="1">
        <v>14</v>
      </c>
      <c r="F41" s="23"/>
      <c r="G41" s="41">
        <f>E41*F41</f>
        <v>0</v>
      </c>
      <c r="H41" s="1"/>
    </row>
    <row r="42" spans="1:8" ht="17.399999999999999" customHeight="1" x14ac:dyDescent="0.55000000000000004">
      <c r="A42" s="1"/>
      <c r="B42" s="46" t="s">
        <v>37</v>
      </c>
      <c r="C42" s="1"/>
      <c r="D42" s="1"/>
      <c r="E42" s="1">
        <v>14</v>
      </c>
      <c r="F42" s="23"/>
      <c r="G42" s="41">
        <f t="shared" ref="G42:G46" si="1">E42*F42</f>
        <v>0</v>
      </c>
      <c r="H42" s="1"/>
    </row>
    <row r="43" spans="1:8" ht="17.399999999999999" customHeight="1" x14ac:dyDescent="0.55000000000000004">
      <c r="A43" s="1"/>
      <c r="B43" s="46" t="s">
        <v>38</v>
      </c>
      <c r="C43" s="1"/>
      <c r="D43" s="1"/>
      <c r="E43" s="1">
        <v>14</v>
      </c>
      <c r="F43" s="23"/>
      <c r="G43" s="41">
        <f t="shared" si="1"/>
        <v>0</v>
      </c>
      <c r="H43" s="1"/>
    </row>
    <row r="44" spans="1:8" ht="17.399999999999999" customHeight="1" x14ac:dyDescent="0.55000000000000004">
      <c r="A44" s="1"/>
      <c r="B44" s="46" t="s">
        <v>40</v>
      </c>
      <c r="C44" s="1"/>
      <c r="D44" s="1"/>
      <c r="E44" s="1">
        <v>14</v>
      </c>
      <c r="F44" s="23"/>
      <c r="G44" s="41">
        <f t="shared" si="1"/>
        <v>0</v>
      </c>
      <c r="H44" s="1"/>
    </row>
    <row r="45" spans="1:8" ht="17.399999999999999" customHeight="1" x14ac:dyDescent="0.55000000000000004">
      <c r="A45" s="1"/>
      <c r="B45" s="46" t="s">
        <v>42</v>
      </c>
      <c r="C45" s="1"/>
      <c r="D45" s="1"/>
      <c r="E45" s="1">
        <v>14</v>
      </c>
      <c r="F45" s="23"/>
      <c r="G45" s="41">
        <f t="shared" si="1"/>
        <v>0</v>
      </c>
      <c r="H45" s="1"/>
    </row>
    <row r="46" spans="1:8" ht="17.399999999999999" customHeight="1" x14ac:dyDescent="0.55000000000000004">
      <c r="A46" s="1"/>
      <c r="B46" s="46" t="s">
        <v>46</v>
      </c>
      <c r="C46" s="1"/>
      <c r="D46" s="1"/>
      <c r="E46" s="1">
        <v>14</v>
      </c>
      <c r="F46" s="23"/>
      <c r="G46" s="41">
        <f t="shared" si="1"/>
        <v>0</v>
      </c>
      <c r="H46" s="1"/>
    </row>
    <row r="47" spans="1:8" ht="17.399999999999999" customHeight="1" x14ac:dyDescent="0.55000000000000004">
      <c r="A47" s="1"/>
      <c r="B47" s="46" t="s">
        <v>44</v>
      </c>
      <c r="C47" s="1"/>
      <c r="D47" s="1"/>
      <c r="E47" s="1">
        <v>14</v>
      </c>
      <c r="F47" s="23"/>
      <c r="G47" s="41">
        <f>E47*F47</f>
        <v>0</v>
      </c>
      <c r="H47" s="1"/>
    </row>
    <row r="48" spans="1:8" x14ac:dyDescent="0.55000000000000004">
      <c r="A48" s="1"/>
      <c r="B48" s="42" t="s">
        <v>47</v>
      </c>
      <c r="C48" s="1"/>
      <c r="D48" s="1"/>
      <c r="E48" s="1"/>
      <c r="F48" s="1"/>
      <c r="G48" s="41"/>
      <c r="H48" s="1"/>
    </row>
    <row r="49" spans="1:8" x14ac:dyDescent="0.55000000000000004">
      <c r="A49" s="1"/>
      <c r="B49" s="44" t="s">
        <v>36</v>
      </c>
      <c r="C49" s="1"/>
      <c r="D49" s="1"/>
      <c r="E49" s="1">
        <v>19</v>
      </c>
      <c r="F49" s="23"/>
      <c r="G49" s="41">
        <f>E49*F49</f>
        <v>0</v>
      </c>
      <c r="H49" s="1"/>
    </row>
    <row r="50" spans="1:8" x14ac:dyDescent="0.55000000000000004">
      <c r="A50" s="1"/>
      <c r="B50" s="45" t="s">
        <v>37</v>
      </c>
      <c r="C50" s="1"/>
      <c r="D50" s="1"/>
      <c r="E50" s="1">
        <v>19</v>
      </c>
      <c r="F50" s="23"/>
      <c r="G50" s="41">
        <f>E50*F50</f>
        <v>0</v>
      </c>
      <c r="H50" s="1"/>
    </row>
    <row r="51" spans="1:8" x14ac:dyDescent="0.55000000000000004">
      <c r="A51" s="1"/>
      <c r="B51" s="45" t="s">
        <v>38</v>
      </c>
      <c r="C51" s="1"/>
      <c r="D51" s="1"/>
      <c r="E51" s="1">
        <v>19</v>
      </c>
      <c r="F51" s="23"/>
      <c r="G51" s="41">
        <f t="shared" ref="G51:G59" si="2">E51*F51</f>
        <v>0</v>
      </c>
      <c r="H51" s="1"/>
    </row>
    <row r="52" spans="1:8" x14ac:dyDescent="0.55000000000000004">
      <c r="A52" s="1"/>
      <c r="B52" s="47" t="s">
        <v>48</v>
      </c>
      <c r="C52" s="1"/>
      <c r="D52" s="1"/>
      <c r="E52" s="1"/>
      <c r="F52" s="1"/>
      <c r="G52" s="41"/>
      <c r="H52" s="1"/>
    </row>
    <row r="53" spans="1:8" x14ac:dyDescent="0.55000000000000004">
      <c r="A53" s="48"/>
      <c r="B53" s="44" t="s">
        <v>49</v>
      </c>
      <c r="C53" s="48"/>
      <c r="D53" s="48"/>
      <c r="E53" s="1">
        <v>27</v>
      </c>
      <c r="F53" s="49"/>
      <c r="G53" s="41">
        <f t="shared" si="2"/>
        <v>0</v>
      </c>
      <c r="H53" s="48"/>
    </row>
    <row r="54" spans="1:8" x14ac:dyDescent="0.55000000000000004">
      <c r="A54" s="1"/>
      <c r="B54" s="44" t="s">
        <v>50</v>
      </c>
      <c r="C54" s="1"/>
      <c r="D54" s="1"/>
      <c r="E54" s="1">
        <v>14</v>
      </c>
      <c r="F54" s="23"/>
      <c r="G54" s="41">
        <f t="shared" si="2"/>
        <v>0</v>
      </c>
      <c r="H54" s="1"/>
    </row>
    <row r="55" spans="1:8" x14ac:dyDescent="0.55000000000000004">
      <c r="A55" s="48"/>
      <c r="B55" s="44" t="s">
        <v>51</v>
      </c>
      <c r="C55" s="48"/>
      <c r="D55" s="48"/>
      <c r="E55" s="1">
        <v>12</v>
      </c>
      <c r="F55" s="49"/>
      <c r="G55" s="41">
        <f t="shared" si="2"/>
        <v>0</v>
      </c>
      <c r="H55" s="48"/>
    </row>
    <row r="56" spans="1:8" x14ac:dyDescent="0.55000000000000004">
      <c r="A56" s="1"/>
      <c r="B56" s="44" t="s">
        <v>52</v>
      </c>
      <c r="C56" s="1"/>
      <c r="D56" s="1"/>
      <c r="E56" s="1">
        <v>16</v>
      </c>
      <c r="F56" s="23"/>
      <c r="G56" s="41">
        <f t="shared" si="2"/>
        <v>0</v>
      </c>
      <c r="H56" s="1"/>
    </row>
    <row r="57" spans="1:8" x14ac:dyDescent="0.55000000000000004">
      <c r="A57" s="48"/>
      <c r="B57" s="44" t="s">
        <v>53</v>
      </c>
      <c r="C57" s="48"/>
      <c r="D57" s="48"/>
      <c r="E57" s="1">
        <v>16</v>
      </c>
      <c r="F57" s="49"/>
      <c r="G57" s="41">
        <f t="shared" si="2"/>
        <v>0</v>
      </c>
      <c r="H57" s="48"/>
    </row>
    <row r="58" spans="1:8" x14ac:dyDescent="0.55000000000000004">
      <c r="A58" s="1"/>
      <c r="B58" s="44" t="s">
        <v>54</v>
      </c>
      <c r="C58" s="1"/>
      <c r="D58" s="1"/>
      <c r="E58" s="1">
        <v>39</v>
      </c>
      <c r="F58" s="23"/>
      <c r="G58" s="41">
        <f t="shared" si="2"/>
        <v>0</v>
      </c>
      <c r="H58" s="1"/>
    </row>
    <row r="59" spans="1:8" x14ac:dyDescent="0.55000000000000004">
      <c r="A59" s="1"/>
      <c r="B59" s="44" t="s">
        <v>55</v>
      </c>
      <c r="C59" s="1"/>
      <c r="D59" s="1"/>
      <c r="E59" s="1">
        <v>39</v>
      </c>
      <c r="F59" s="23"/>
      <c r="G59" s="41">
        <f t="shared" si="2"/>
        <v>0</v>
      </c>
      <c r="H59" s="1"/>
    </row>
    <row r="60" spans="1:8" x14ac:dyDescent="0.55000000000000004">
      <c r="A60" s="1"/>
      <c r="B60" s="45"/>
      <c r="C60" s="1"/>
      <c r="D60" s="1"/>
      <c r="E60" s="1"/>
      <c r="F60" s="1"/>
      <c r="G60" s="41"/>
      <c r="H60" s="1"/>
    </row>
    <row r="61" spans="1:8" ht="14.7" thickBot="1" x14ac:dyDescent="0.6">
      <c r="A61" s="1"/>
      <c r="B61" s="50" t="s">
        <v>56</v>
      </c>
      <c r="C61" s="51"/>
      <c r="D61" s="51"/>
      <c r="E61" s="51"/>
      <c r="F61" s="51"/>
      <c r="G61" s="52">
        <f>SUM(G30:G59)</f>
        <v>0</v>
      </c>
      <c r="H61" s="1"/>
    </row>
    <row r="62" spans="1:8" x14ac:dyDescent="0.55000000000000004">
      <c r="A62" s="1"/>
      <c r="B62" s="7"/>
      <c r="C62" s="10"/>
      <c r="D62" s="10"/>
      <c r="E62" s="1"/>
      <c r="F62" s="1"/>
      <c r="G62" s="1"/>
      <c r="H62" s="1"/>
    </row>
    <row r="63" spans="1:8" x14ac:dyDescent="0.55000000000000004">
      <c r="A63" s="1"/>
      <c r="B63" s="53" t="s">
        <v>57</v>
      </c>
      <c r="C63" s="54" t="s">
        <v>58</v>
      </c>
      <c r="D63" s="7"/>
      <c r="E63" s="7"/>
      <c r="F63" s="1"/>
      <c r="G63" s="31"/>
      <c r="H63" s="1"/>
    </row>
    <row r="64" spans="1:8" x14ac:dyDescent="0.55000000000000004">
      <c r="A64" s="1"/>
      <c r="B64" s="22" t="s">
        <v>59</v>
      </c>
      <c r="C64" s="55">
        <v>53</v>
      </c>
      <c r="D64" s="7"/>
      <c r="E64" s="56"/>
      <c r="F64" s="56"/>
      <c r="G64" s="56"/>
      <c r="H64" s="1"/>
    </row>
    <row r="65" spans="1:8" x14ac:dyDescent="0.55000000000000004">
      <c r="A65" s="1"/>
      <c r="B65" s="22" t="s">
        <v>60</v>
      </c>
      <c r="C65" s="57"/>
      <c r="D65" s="7"/>
      <c r="E65" s="56"/>
      <c r="F65" s="56"/>
      <c r="G65" s="56"/>
      <c r="H65" s="1"/>
    </row>
    <row r="66" spans="1:8" x14ac:dyDescent="0.55000000000000004">
      <c r="A66" s="1"/>
      <c r="B66" s="25" t="s">
        <v>61</v>
      </c>
      <c r="C66" s="58">
        <f>ROUNDUP(C65/C64,0)</f>
        <v>0</v>
      </c>
      <c r="D66" s="7"/>
      <c r="E66" s="56"/>
      <c r="F66" s="56"/>
      <c r="G66" s="56"/>
      <c r="H66" s="1"/>
    </row>
    <row r="67" spans="1:8" ht="14.7" thickBot="1" x14ac:dyDescent="0.6">
      <c r="A67" s="1"/>
      <c r="B67" s="1"/>
      <c r="C67" s="7"/>
      <c r="D67" s="7"/>
      <c r="E67" s="1"/>
      <c r="F67" s="31"/>
      <c r="G67" s="1"/>
      <c r="H67" s="1"/>
    </row>
    <row r="68" spans="1:8" x14ac:dyDescent="0.55000000000000004">
      <c r="A68" s="1"/>
      <c r="B68" s="37" t="s">
        <v>62</v>
      </c>
      <c r="C68" s="38" t="s">
        <v>58</v>
      </c>
      <c r="D68" s="38" t="s">
        <v>33</v>
      </c>
      <c r="E68" s="39"/>
      <c r="F68" s="1"/>
      <c r="G68" s="1"/>
      <c r="H68" s="1"/>
    </row>
    <row r="69" spans="1:8" x14ac:dyDescent="0.55000000000000004">
      <c r="A69" s="1"/>
      <c r="B69" s="40" t="s">
        <v>63</v>
      </c>
      <c r="C69" s="76">
        <v>100</v>
      </c>
      <c r="D69" s="77"/>
      <c r="E69" s="41">
        <f t="shared" ref="E69:E83" si="3">C69*D69</f>
        <v>0</v>
      </c>
      <c r="F69" s="1"/>
      <c r="G69" s="1"/>
      <c r="H69" s="1"/>
    </row>
    <row r="70" spans="1:8" x14ac:dyDescent="0.55000000000000004">
      <c r="A70" s="1"/>
      <c r="B70" s="42" t="s">
        <v>64</v>
      </c>
      <c r="C70" s="78"/>
      <c r="D70" s="78"/>
      <c r="E70" s="43"/>
      <c r="F70" s="1"/>
      <c r="G70" s="1"/>
      <c r="H70" s="1"/>
    </row>
    <row r="71" spans="1:8" x14ac:dyDescent="0.55000000000000004">
      <c r="A71" s="1"/>
      <c r="B71" s="44" t="s">
        <v>65</v>
      </c>
      <c r="C71" s="59">
        <v>213</v>
      </c>
      <c r="D71" s="77"/>
      <c r="E71" s="41">
        <f>C71*D71</f>
        <v>0</v>
      </c>
      <c r="F71" s="1"/>
      <c r="G71" s="1"/>
      <c r="H71" s="1"/>
    </row>
    <row r="72" spans="1:8" x14ac:dyDescent="0.55000000000000004">
      <c r="A72" s="1"/>
      <c r="B72" s="44" t="s">
        <v>66</v>
      </c>
      <c r="C72" s="59">
        <v>213</v>
      </c>
      <c r="D72" s="77"/>
      <c r="E72" s="41">
        <f t="shared" ref="E72:E73" si="4">C72*D72</f>
        <v>0</v>
      </c>
      <c r="F72" s="1"/>
      <c r="G72" s="1"/>
      <c r="H72" s="1"/>
    </row>
    <row r="73" spans="1:8" x14ac:dyDescent="0.55000000000000004">
      <c r="A73" s="1"/>
      <c r="B73" s="44" t="s">
        <v>67</v>
      </c>
      <c r="C73" s="59">
        <v>213</v>
      </c>
      <c r="D73" s="77"/>
      <c r="E73" s="41">
        <f t="shared" si="4"/>
        <v>0</v>
      </c>
      <c r="F73" s="1"/>
      <c r="G73" s="1"/>
      <c r="H73" s="1"/>
    </row>
    <row r="74" spans="1:8" x14ac:dyDescent="0.55000000000000004">
      <c r="A74" s="1"/>
      <c r="B74" s="42" t="s">
        <v>68</v>
      </c>
      <c r="C74" s="78"/>
      <c r="D74" s="78"/>
      <c r="E74" s="43"/>
      <c r="F74" s="1"/>
      <c r="G74" s="1"/>
      <c r="H74" s="1"/>
    </row>
    <row r="75" spans="1:8" x14ac:dyDescent="0.55000000000000004">
      <c r="B75" s="44" t="s">
        <v>69</v>
      </c>
      <c r="C75" s="59">
        <v>225</v>
      </c>
      <c r="D75" s="77"/>
      <c r="E75" s="41">
        <f>C75*D75</f>
        <v>0</v>
      </c>
    </row>
    <row r="76" spans="1:8" x14ac:dyDescent="0.55000000000000004">
      <c r="A76" s="1"/>
      <c r="B76" s="42" t="s">
        <v>86</v>
      </c>
      <c r="C76" s="59"/>
      <c r="D76" s="78"/>
      <c r="E76" s="41"/>
      <c r="F76" s="1"/>
      <c r="G76" s="1"/>
      <c r="H76" s="1"/>
    </row>
    <row r="77" spans="1:8" x14ac:dyDescent="0.55000000000000004">
      <c r="A77" s="1"/>
      <c r="B77" s="44" t="s">
        <v>87</v>
      </c>
      <c r="C77" s="59">
        <v>215</v>
      </c>
      <c r="D77" s="77"/>
      <c r="E77" s="41">
        <f>C77*D77</f>
        <v>0</v>
      </c>
      <c r="F77" s="1"/>
      <c r="G77" s="1"/>
      <c r="H77" s="1"/>
    </row>
    <row r="78" spans="1:8" x14ac:dyDescent="0.55000000000000004">
      <c r="A78" s="1"/>
      <c r="B78" s="42" t="s">
        <v>88</v>
      </c>
      <c r="C78" s="59"/>
      <c r="D78" s="78"/>
      <c r="E78" s="41"/>
      <c r="F78" s="1"/>
      <c r="G78" s="1"/>
      <c r="H78" s="1"/>
    </row>
    <row r="79" spans="1:8" x14ac:dyDescent="0.55000000000000004">
      <c r="A79" s="1"/>
      <c r="B79" s="44" t="s">
        <v>89</v>
      </c>
      <c r="C79" s="59">
        <v>215</v>
      </c>
      <c r="D79" s="77"/>
      <c r="E79" s="41">
        <f>C79*D79</f>
        <v>0</v>
      </c>
      <c r="F79" s="1"/>
      <c r="G79" s="1"/>
      <c r="H79" s="1"/>
    </row>
    <row r="80" spans="1:8" ht="1.5" customHeight="1" x14ac:dyDescent="0.55000000000000004">
      <c r="A80" s="1"/>
      <c r="B80" s="44"/>
      <c r="C80" s="59"/>
      <c r="D80" s="79"/>
      <c r="E80" s="41"/>
      <c r="F80" s="1"/>
      <c r="G80" s="1"/>
      <c r="H80" s="1"/>
    </row>
    <row r="81" spans="1:8" x14ac:dyDescent="0.55000000000000004">
      <c r="A81" s="1"/>
      <c r="B81" s="42" t="s">
        <v>70</v>
      </c>
      <c r="C81" s="59"/>
      <c r="D81" s="78"/>
      <c r="E81" s="41"/>
      <c r="F81" s="1"/>
      <c r="G81" s="1"/>
      <c r="H81" s="1"/>
    </row>
    <row r="82" spans="1:8" x14ac:dyDescent="0.55000000000000004">
      <c r="A82" s="1"/>
      <c r="B82" s="80" t="s">
        <v>71</v>
      </c>
      <c r="C82" s="59">
        <v>223</v>
      </c>
      <c r="D82" s="77"/>
      <c r="E82" s="41">
        <f t="shared" si="3"/>
        <v>0</v>
      </c>
      <c r="F82" s="1"/>
      <c r="G82" s="1"/>
      <c r="H82" s="1"/>
    </row>
    <row r="83" spans="1:8" x14ac:dyDescent="0.55000000000000004">
      <c r="A83" s="1"/>
      <c r="B83" s="80" t="s">
        <v>72</v>
      </c>
      <c r="C83" s="59">
        <v>223</v>
      </c>
      <c r="D83" s="77"/>
      <c r="E83" s="41">
        <f t="shared" si="3"/>
        <v>0</v>
      </c>
      <c r="F83" s="1"/>
      <c r="G83" s="1"/>
      <c r="H83" s="1"/>
    </row>
    <row r="84" spans="1:8" x14ac:dyDescent="0.55000000000000004">
      <c r="A84" s="1"/>
      <c r="B84" s="80" t="s">
        <v>73</v>
      </c>
      <c r="C84" s="59">
        <v>223</v>
      </c>
      <c r="D84" s="77"/>
      <c r="E84" s="41">
        <f>C84*D84</f>
        <v>0</v>
      </c>
      <c r="F84" s="1"/>
      <c r="G84" s="1"/>
      <c r="H84" s="1"/>
    </row>
    <row r="85" spans="1:8" x14ac:dyDescent="0.55000000000000004">
      <c r="A85" s="1"/>
      <c r="B85" s="40"/>
      <c r="C85" s="78"/>
      <c r="D85" s="78"/>
      <c r="E85" s="41"/>
      <c r="F85" s="1"/>
      <c r="G85" s="1"/>
      <c r="H85" s="1"/>
    </row>
    <row r="86" spans="1:8" x14ac:dyDescent="0.55000000000000004">
      <c r="A86" s="1"/>
      <c r="B86" s="42" t="s">
        <v>74</v>
      </c>
      <c r="C86" s="81">
        <v>5</v>
      </c>
      <c r="D86" s="77"/>
      <c r="E86" s="41">
        <f>C86*D86</f>
        <v>0</v>
      </c>
      <c r="F86" s="1"/>
      <c r="G86" s="1"/>
      <c r="H86" s="1"/>
    </row>
    <row r="87" spans="1:8" x14ac:dyDescent="0.55000000000000004">
      <c r="A87" s="1"/>
      <c r="B87" s="42" t="s">
        <v>75</v>
      </c>
      <c r="C87" s="81">
        <v>5</v>
      </c>
      <c r="D87" s="77"/>
      <c r="E87" s="41">
        <f>C87*D87</f>
        <v>0</v>
      </c>
      <c r="F87" s="1"/>
      <c r="G87" s="1"/>
      <c r="H87" s="1"/>
    </row>
    <row r="88" spans="1:8" x14ac:dyDescent="0.55000000000000004">
      <c r="A88" s="1"/>
      <c r="B88" s="40"/>
      <c r="C88" s="78"/>
      <c r="D88" s="78"/>
      <c r="E88" s="41"/>
      <c r="F88" s="1"/>
      <c r="G88" s="1"/>
      <c r="H88" s="1"/>
    </row>
    <row r="89" spans="1:8" ht="14.7" thickBot="1" x14ac:dyDescent="0.6">
      <c r="A89" s="1"/>
      <c r="B89" s="50" t="s">
        <v>76</v>
      </c>
      <c r="C89" s="51"/>
      <c r="D89" s="82"/>
      <c r="E89" s="83">
        <f>SUM(E69:E88)</f>
        <v>0</v>
      </c>
      <c r="F89" s="1"/>
      <c r="G89" s="1"/>
      <c r="H89" s="1"/>
    </row>
    <row r="90" spans="1:8" x14ac:dyDescent="0.55000000000000004">
      <c r="A90" s="1"/>
      <c r="B90" s="60"/>
      <c r="C90" s="7"/>
      <c r="D90" s="7"/>
      <c r="E90" s="1"/>
      <c r="F90" s="1"/>
      <c r="G90" s="1"/>
      <c r="H90" s="1"/>
    </row>
    <row r="91" spans="1:8" x14ac:dyDescent="0.55000000000000004">
      <c r="A91" s="1"/>
      <c r="B91" s="10" t="s">
        <v>77</v>
      </c>
      <c r="C91" s="61"/>
      <c r="D91" s="61"/>
      <c r="E91" s="8"/>
      <c r="F91" s="62">
        <f>G25+G61+E89</f>
        <v>0</v>
      </c>
      <c r="G91" s="1"/>
      <c r="H91" s="1"/>
    </row>
    <row r="92" spans="1:8" ht="14.7" thickBot="1" x14ac:dyDescent="0.6">
      <c r="A92" s="1"/>
      <c r="B92" s="28" t="s">
        <v>78</v>
      </c>
      <c r="C92" s="7"/>
      <c r="D92" s="7"/>
      <c r="E92" s="1"/>
      <c r="F92" s="29">
        <f>F91*20%</f>
        <v>0</v>
      </c>
      <c r="G92" s="1"/>
      <c r="H92" s="1"/>
    </row>
    <row r="93" spans="1:8" ht="14.7" thickBot="1" x14ac:dyDescent="0.6">
      <c r="A93" s="1"/>
      <c r="B93" s="63" t="s">
        <v>79</v>
      </c>
      <c r="C93" s="64"/>
      <c r="D93" s="64"/>
      <c r="E93" s="65"/>
      <c r="F93" s="66">
        <f>SUM(F91:F92)</f>
        <v>0</v>
      </c>
      <c r="G93" s="1"/>
      <c r="H93" s="1"/>
    </row>
    <row r="94" spans="1:8" x14ac:dyDescent="0.55000000000000004">
      <c r="A94" s="1"/>
      <c r="B94" s="10"/>
      <c r="C94" s="7"/>
      <c r="D94" s="7"/>
      <c r="E94" s="1"/>
      <c r="F94" s="1"/>
      <c r="G94" s="28" t="s">
        <v>80</v>
      </c>
      <c r="H94" s="1"/>
    </row>
    <row r="95" spans="1:8" x14ac:dyDescent="0.55000000000000004">
      <c r="A95" s="1"/>
      <c r="B95" s="10"/>
      <c r="C95" s="7"/>
      <c r="D95" s="7"/>
      <c r="E95" s="1"/>
      <c r="F95" s="1"/>
      <c r="G95" s="28"/>
      <c r="H95" s="1"/>
    </row>
    <row r="96" spans="1:8" x14ac:dyDescent="0.55000000000000004">
      <c r="A96" s="1"/>
      <c r="B96" s="10"/>
      <c r="C96" s="7"/>
      <c r="D96" s="7"/>
      <c r="E96" s="1"/>
      <c r="F96" s="1"/>
      <c r="G96" s="28"/>
      <c r="H96" s="1"/>
    </row>
    <row r="97" spans="1:8" x14ac:dyDescent="0.55000000000000004">
      <c r="A97" s="1"/>
      <c r="B97" s="7" t="s">
        <v>81</v>
      </c>
      <c r="C97" s="7"/>
      <c r="D97" s="7"/>
      <c r="E97" s="1"/>
      <c r="F97" s="1"/>
      <c r="G97" s="1"/>
      <c r="H97" s="1"/>
    </row>
    <row r="98" spans="1:8" x14ac:dyDescent="0.55000000000000004">
      <c r="A98" s="1"/>
      <c r="B98" s="1" t="s">
        <v>82</v>
      </c>
      <c r="C98" s="1"/>
      <c r="D98" s="1"/>
      <c r="E98" s="1"/>
      <c r="F98" s="1"/>
      <c r="G98" s="1"/>
      <c r="H98" s="1"/>
    </row>
    <row r="99" spans="1:8" x14ac:dyDescent="0.55000000000000004">
      <c r="A99" s="1"/>
      <c r="B99" s="1" t="s">
        <v>83</v>
      </c>
      <c r="C99" s="1"/>
      <c r="D99" s="1"/>
      <c r="E99" s="1"/>
      <c r="F99" s="1"/>
      <c r="G99" s="1"/>
      <c r="H99" s="1"/>
    </row>
    <row r="100" spans="1:8" x14ac:dyDescent="0.55000000000000004">
      <c r="A100" s="1"/>
      <c r="B100" s="1" t="s">
        <v>84</v>
      </c>
      <c r="C100" s="1"/>
      <c r="D100" s="1"/>
      <c r="E100" s="1"/>
      <c r="F100" s="1"/>
      <c r="G100" s="1"/>
      <c r="H100" s="1"/>
    </row>
    <row r="101" spans="1:8" x14ac:dyDescent="0.55000000000000004">
      <c r="A101" s="1"/>
      <c r="B101" s="1"/>
      <c r="C101" s="1"/>
      <c r="D101" s="1"/>
      <c r="E101" s="1"/>
      <c r="F101" s="1"/>
      <c r="G101" s="1"/>
      <c r="H101" s="1"/>
    </row>
    <row r="102" spans="1:8" x14ac:dyDescent="0.55000000000000004">
      <c r="A102" s="1"/>
      <c r="B102" s="67" t="s">
        <v>85</v>
      </c>
      <c r="C102" s="1"/>
      <c r="D102" s="1"/>
      <c r="E102" s="1"/>
      <c r="F102" s="1"/>
      <c r="G102" s="1"/>
      <c r="H102" s="1"/>
    </row>
  </sheetData>
  <mergeCells count="6">
    <mergeCell ref="B2:E2"/>
    <mergeCell ref="B8:H8"/>
    <mergeCell ref="B9:G9"/>
    <mergeCell ref="B13:G13"/>
    <mergeCell ref="F27:G27"/>
    <mergeCell ref="E64:G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Smith</dc:creator>
  <cp:lastModifiedBy>Carla Smith</cp:lastModifiedBy>
  <dcterms:created xsi:type="dcterms:W3CDTF">2024-04-03T22:10:00Z</dcterms:created>
  <dcterms:modified xsi:type="dcterms:W3CDTF">2024-04-03T22:35:28Z</dcterms:modified>
</cp:coreProperties>
</file>